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\Dropbox\Mineral Hub Work\Cory D. Wells (Canadian, OK)\"/>
    </mc:Choice>
  </mc:AlternateContent>
  <xr:revisionPtr revIDLastSave="0" documentId="13_ncr:1_{FA319771-EBE2-48AF-8EA6-BCC3500748F0}" xr6:coauthVersionLast="45" xr6:coauthVersionMax="45" xr10:uidLastSave="{00000000-0000-0000-0000-000000000000}"/>
  <bookViews>
    <workbookView xWindow="-120" yWindow="-120" windowWidth="29040" windowHeight="15840" xr2:uid="{53696AFA-861A-468D-A7BB-1217F3AB20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H12" i="1" l="1"/>
  <c r="H13" i="1" s="1"/>
  <c r="D8" i="1"/>
  <c r="F7" i="1"/>
  <c r="D12" i="1" l="1"/>
  <c r="D13" i="1" s="1"/>
  <c r="F12" i="1"/>
  <c r="F13" i="1" s="1"/>
  <c r="C15" i="1" l="1"/>
</calcChain>
</file>

<file path=xl/sharedStrings.xml><?xml version="1.0" encoding="utf-8"?>
<sst xmlns="http://schemas.openxmlformats.org/spreadsheetml/2006/main" count="19" uniqueCount="19">
  <si>
    <t>April</t>
  </si>
  <si>
    <t>May</t>
  </si>
  <si>
    <t>June</t>
  </si>
  <si>
    <t>July</t>
  </si>
  <si>
    <t>August</t>
  </si>
  <si>
    <t>September</t>
  </si>
  <si>
    <t>October</t>
  </si>
  <si>
    <t>2019 Von Salon Well 5-12N-7W</t>
  </si>
  <si>
    <t>Gas Income</t>
  </si>
  <si>
    <t>Oil Income</t>
  </si>
  <si>
    <t>NGL Income</t>
  </si>
  <si>
    <t>MCF/Month</t>
  </si>
  <si>
    <t>NGL/Month</t>
  </si>
  <si>
    <t>BO/Month</t>
  </si>
  <si>
    <t>Total Net Royalty  Income Per Month</t>
  </si>
  <si>
    <t>Average Net Royalty  Income Per Month</t>
  </si>
  <si>
    <t xml:space="preserve"> Total Net Avg Inc/Mo</t>
  </si>
  <si>
    <t xml:space="preserve">Production and income amounts were taken directly from checkstubs when available. August NGL income was estimated using relevant information. </t>
  </si>
  <si>
    <t xml:space="preserve">THESE FIGURES ARE BELIEVED TO BE ACCURATE BUT ARE FOR CONVENIENCE ONLY. MINERAL HUB DOES NOT WARRANT THEY ARE CORRECT. PLEASE VERIFY TO YOUR OWN SATISFACTION.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</si>
</sst>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DD03-3746-482E-899A-C28BBD8F6F62}">
  <dimension ref="A1:H20"/>
  <sheetViews>
    <sheetView tabSelected="1" zoomScale="140" zoomScaleNormal="140" workbookViewId="0">
      <selection activeCell="M10" sqref="L10:M10"/>
    </sheetView>
  </sheetViews>
  <sheetFormatPr defaultRowHeight="15" x14ac:dyDescent="0.25"/>
  <cols>
    <col min="1" max="1" width="9.140625" style="1"/>
    <col min="2" max="2" width="12" style="1" customWidth="1"/>
    <col min="3" max="3" width="15.7109375" style="2" customWidth="1"/>
    <col min="4" max="4" width="11.85546875" style="3" customWidth="1"/>
    <col min="5" max="5" width="13.5703125" style="2" customWidth="1"/>
    <col min="6" max="6" width="15" style="1" customWidth="1"/>
    <col min="7" max="7" width="13.7109375" style="2" customWidth="1"/>
    <col min="8" max="8" width="13.85546875" style="3" customWidth="1"/>
    <col min="9" max="16384" width="9.140625" style="1"/>
  </cols>
  <sheetData>
    <row r="1" spans="1:8" x14ac:dyDescent="0.25">
      <c r="A1" s="1" t="s">
        <v>7</v>
      </c>
    </row>
    <row r="2" spans="1:8" x14ac:dyDescent="0.25">
      <c r="C2" s="2" t="s">
        <v>13</v>
      </c>
      <c r="D2" s="7" t="s">
        <v>9</v>
      </c>
      <c r="E2" s="2" t="s">
        <v>11</v>
      </c>
      <c r="F2" s="6" t="s">
        <v>8</v>
      </c>
      <c r="G2" s="2" t="s">
        <v>12</v>
      </c>
      <c r="H2" s="7" t="s">
        <v>10</v>
      </c>
    </row>
    <row r="3" spans="1:8" x14ac:dyDescent="0.25">
      <c r="A3" s="1" t="s">
        <v>0</v>
      </c>
      <c r="C3" s="2">
        <v>14227.52</v>
      </c>
      <c r="D3" s="3">
        <v>563.89</v>
      </c>
      <c r="E3" s="2">
        <v>52001</v>
      </c>
      <c r="F3" s="3">
        <v>66.61</v>
      </c>
      <c r="G3" s="2">
        <v>12878.67</v>
      </c>
      <c r="H3" s="3">
        <v>143.74</v>
      </c>
    </row>
    <row r="4" spans="1:8" x14ac:dyDescent="0.25">
      <c r="A4" s="1" t="s">
        <v>1</v>
      </c>
      <c r="C4" s="2">
        <v>16021.05</v>
      </c>
      <c r="D4" s="3">
        <v>614.5</v>
      </c>
      <c r="E4" s="2">
        <v>81261</v>
      </c>
      <c r="F4" s="3">
        <v>100.61</v>
      </c>
      <c r="G4" s="2">
        <v>16984.810000000001</v>
      </c>
      <c r="H4" s="3">
        <v>155.80000000000001</v>
      </c>
    </row>
    <row r="5" spans="1:8" x14ac:dyDescent="0.25">
      <c r="A5" s="1" t="s">
        <v>2</v>
      </c>
      <c r="C5" s="2">
        <v>10788.91</v>
      </c>
      <c r="D5" s="3">
        <v>373.9</v>
      </c>
      <c r="E5" s="2">
        <v>70567</v>
      </c>
      <c r="F5" s="3">
        <v>77.94</v>
      </c>
      <c r="G5" s="2">
        <v>15024.71</v>
      </c>
      <c r="H5" s="3">
        <v>99.15</v>
      </c>
    </row>
    <row r="6" spans="1:8" x14ac:dyDescent="0.25">
      <c r="A6" s="1" t="s">
        <v>3</v>
      </c>
      <c r="C6" s="2">
        <v>8333.7800000000007</v>
      </c>
      <c r="D6" s="3">
        <v>300.45999999999998</v>
      </c>
      <c r="E6" s="2">
        <v>65273</v>
      </c>
      <c r="F6" s="3">
        <v>75.34</v>
      </c>
      <c r="G6" s="2">
        <v>10503.24</v>
      </c>
      <c r="H6" s="3">
        <v>102.71</v>
      </c>
    </row>
    <row r="7" spans="1:8" x14ac:dyDescent="0.25">
      <c r="A7" s="1" t="s">
        <v>4</v>
      </c>
      <c r="C7" s="2">
        <v>7676.8</v>
      </c>
      <c r="D7" s="3">
        <v>267.17</v>
      </c>
      <c r="E7" s="2">
        <v>60130</v>
      </c>
      <c r="F7" s="3">
        <f>SUM(E7*1.7*0.00067767)</f>
        <v>69.272105069999995</v>
      </c>
      <c r="G7" s="2">
        <v>8000</v>
      </c>
      <c r="H7" s="3">
        <f>SUM(G7*15*0.00067767)</f>
        <v>81.320400000000006</v>
      </c>
    </row>
    <row r="8" spans="1:8" x14ac:dyDescent="0.25">
      <c r="A8" s="1" t="s">
        <v>5</v>
      </c>
      <c r="C8" s="2">
        <v>5788.11</v>
      </c>
      <c r="D8" s="3">
        <f>SUM(C8*55*0.00067767)</f>
        <v>215.7335677035</v>
      </c>
      <c r="E8" s="2">
        <v>51541</v>
      </c>
      <c r="F8" s="3">
        <v>65.400000000000006</v>
      </c>
      <c r="G8" s="2">
        <v>7542.47</v>
      </c>
      <c r="H8" s="3">
        <v>77.09</v>
      </c>
    </row>
    <row r="9" spans="1:8" x14ac:dyDescent="0.25">
      <c r="A9" s="1" t="s">
        <v>6</v>
      </c>
      <c r="C9" s="2">
        <v>5772.21</v>
      </c>
      <c r="D9" s="3">
        <v>200.95</v>
      </c>
      <c r="E9" s="2">
        <v>49604</v>
      </c>
      <c r="F9" s="3">
        <v>57.8</v>
      </c>
      <c r="G9" s="2">
        <v>6968.16</v>
      </c>
      <c r="H9" s="3">
        <v>74.36</v>
      </c>
    </row>
    <row r="12" spans="1:8" x14ac:dyDescent="0.25">
      <c r="A12" s="4" t="s">
        <v>14</v>
      </c>
      <c r="D12" s="3">
        <f>SUM(D3:D11)</f>
        <v>2536.6035677034997</v>
      </c>
      <c r="F12" s="3">
        <f>SUM(F3:F11)</f>
        <v>512.97210507</v>
      </c>
      <c r="H12" s="3">
        <f>SUM(H3:H11)</f>
        <v>734.17040000000009</v>
      </c>
    </row>
    <row r="13" spans="1:8" x14ac:dyDescent="0.25">
      <c r="A13" s="4" t="s">
        <v>15</v>
      </c>
      <c r="D13" s="3">
        <f>SUM(D12/7)</f>
        <v>362.37193824335708</v>
      </c>
      <c r="F13" s="3">
        <f>SUM(F12/7)</f>
        <v>73.281729295714285</v>
      </c>
      <c r="H13" s="3">
        <f>SUM(H12/7)</f>
        <v>104.88148571428573</v>
      </c>
    </row>
    <row r="15" spans="1:8" x14ac:dyDescent="0.25">
      <c r="A15" s="5" t="s">
        <v>16</v>
      </c>
      <c r="B15" s="6"/>
      <c r="C15" s="7">
        <f>SUM(D13, F13, H13)</f>
        <v>540.53515325335707</v>
      </c>
    </row>
    <row r="16" spans="1:8" x14ac:dyDescent="0.25">
      <c r="A16" s="6"/>
      <c r="B16" s="6"/>
    </row>
    <row r="17" spans="1:8" x14ac:dyDescent="0.25">
      <c r="A17" s="4" t="s">
        <v>17</v>
      </c>
    </row>
    <row r="18" spans="1:8" x14ac:dyDescent="0.25">
      <c r="A18" s="5" t="s">
        <v>18</v>
      </c>
      <c r="G18" s="8"/>
    </row>
    <row r="19" spans="1:8" x14ac:dyDescent="0.25">
      <c r="A19" s="4"/>
    </row>
    <row r="20" spans="1:8" s="4" customFormat="1" x14ac:dyDescent="0.25">
      <c r="C20" s="8"/>
      <c r="D20" s="9"/>
      <c r="E20" s="8"/>
      <c r="G20" s="8"/>
      <c r="H20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Frederick Scott</dc:creator>
  <cp:lastModifiedBy>Frederick Scott</cp:lastModifiedBy>
  <dcterms:created xsi:type="dcterms:W3CDTF">2020-01-06T17:24:07Z</dcterms:created>
  <dcterms:modified xsi:type="dcterms:W3CDTF">2020-01-07T15:42:01Z</dcterms:modified>
</cp:coreProperties>
</file>